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Corp. Risk Mgmt\First Weekend Materials\Saturday Material\"/>
    </mc:Choice>
  </mc:AlternateContent>
  <bookViews>
    <workbookView xWindow="480" yWindow="90" windowWidth="11355" windowHeight="9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6" i="1" l="1"/>
  <c r="B5" i="1"/>
  <c r="B8" i="1" s="1"/>
  <c r="B9" i="1" l="1"/>
  <c r="B18" i="1"/>
  <c r="B11" i="1"/>
  <c r="B12" i="1" l="1"/>
  <c r="B14" i="1" s="1"/>
  <c r="B16" i="1" s="1"/>
  <c r="B19" i="1"/>
  <c r="B21" i="1" s="1"/>
</calcChain>
</file>

<file path=xl/sharedStrings.xml><?xml version="1.0" encoding="utf-8"?>
<sst xmlns="http://schemas.openxmlformats.org/spreadsheetml/2006/main" count="15" uniqueCount="15">
  <si>
    <t>d1</t>
  </si>
  <si>
    <t>d2</t>
  </si>
  <si>
    <t>N(d1)</t>
  </si>
  <si>
    <t>N(d2)</t>
  </si>
  <si>
    <t>Stock Price</t>
  </si>
  <si>
    <t>Exercise Price</t>
  </si>
  <si>
    <t>Risk-free Rate</t>
  </si>
  <si>
    <t>Volatility (sigma)</t>
  </si>
  <si>
    <t>Variance</t>
  </si>
  <si>
    <t>Time in Years</t>
  </si>
  <si>
    <t>Call Price</t>
  </si>
  <si>
    <t>Put Price</t>
  </si>
  <si>
    <t>Put Price (direct)</t>
  </si>
  <si>
    <t>N(-d1)</t>
  </si>
  <si>
    <t>N(-d2)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</si>
</sst>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210" zoomScaleNormal="210" workbookViewId="0"/>
  </sheetViews>
  <sheetFormatPr defaultRowHeight="12.75" x14ac:dyDescent="0.2"/>
  <cols>
    <col min="1" max="1" width="15.5703125" customWidth="1"/>
  </cols>
  <sheetData>
    <row r="1" spans="1:2" x14ac:dyDescent="0.2">
      <c r="A1" t="s">
        <v>4</v>
      </c>
      <c r="B1" s="3">
        <v>50</v>
      </c>
    </row>
    <row r="2" spans="1:2" x14ac:dyDescent="0.2">
      <c r="A2" t="s">
        <v>5</v>
      </c>
      <c r="B2" s="3">
        <v>49</v>
      </c>
    </row>
    <row r="3" spans="1:2" x14ac:dyDescent="0.2">
      <c r="A3" t="s">
        <v>6</v>
      </c>
      <c r="B3" s="2">
        <v>7.0000000000000007E-2</v>
      </c>
    </row>
    <row r="4" spans="1:2" x14ac:dyDescent="0.2">
      <c r="A4" t="s">
        <v>7</v>
      </c>
      <c r="B4" s="1">
        <v>0.3</v>
      </c>
    </row>
    <row r="5" spans="1:2" x14ac:dyDescent="0.2">
      <c r="A5" t="s">
        <v>8</v>
      </c>
      <c r="B5">
        <f>B4^2</f>
        <v>0.09</v>
      </c>
    </row>
    <row r="6" spans="1:2" x14ac:dyDescent="0.2">
      <c r="A6" t="s">
        <v>9</v>
      </c>
      <c r="B6">
        <f>199/365</f>
        <v>0.54520547945205478</v>
      </c>
    </row>
    <row r="8" spans="1:2" x14ac:dyDescent="0.2">
      <c r="A8" t="s">
        <v>0</v>
      </c>
      <c r="B8">
        <f>(LN(B1/B2)+(B3+0.5*B5)*B6)/SQRT(B5*B6)</f>
        <v>0.37424859312720238</v>
      </c>
    </row>
    <row r="9" spans="1:2" x14ac:dyDescent="0.2">
      <c r="A9" t="s">
        <v>1</v>
      </c>
      <c r="B9">
        <f>B8-SQRT(B5*B6)</f>
        <v>0.15273450068456584</v>
      </c>
    </row>
    <row r="11" spans="1:2" x14ac:dyDescent="0.2">
      <c r="A11" t="s">
        <v>2</v>
      </c>
      <c r="B11">
        <f>NORMSDIST(B8)</f>
        <v>0.64589031285573983</v>
      </c>
    </row>
    <row r="12" spans="1:2" x14ac:dyDescent="0.2">
      <c r="A12" t="s">
        <v>3</v>
      </c>
      <c r="B12">
        <f>NORMSDIST(B9)</f>
        <v>0.56069617382822079</v>
      </c>
    </row>
    <row r="14" spans="1:2" x14ac:dyDescent="0.2">
      <c r="A14" t="s">
        <v>10</v>
      </c>
      <c r="B14" s="3">
        <f>B1*B11-B2*EXP(-B3*B6)*B12</f>
        <v>5.8491795184720239</v>
      </c>
    </row>
    <row r="16" spans="1:2" x14ac:dyDescent="0.2">
      <c r="A16" t="s">
        <v>11</v>
      </c>
      <c r="B16" s="3">
        <f>B14-B1+B2*EXP(-B3*B6)</f>
        <v>3.0143598045371931</v>
      </c>
    </row>
    <row r="18" spans="1:2" x14ac:dyDescent="0.2">
      <c r="A18" t="s">
        <v>13</v>
      </c>
      <c r="B18">
        <f>NORMSDIST(-B8)</f>
        <v>0.35410968714426011</v>
      </c>
    </row>
    <row r="19" spans="1:2" x14ac:dyDescent="0.2">
      <c r="A19" t="s">
        <v>14</v>
      </c>
      <c r="B19">
        <f>NORMSDIST(-B9)</f>
        <v>0.43930382617177921</v>
      </c>
    </row>
    <row r="21" spans="1:2" x14ac:dyDescent="0.2">
      <c r="A21" t="s">
        <v>12</v>
      </c>
      <c r="B21" s="3">
        <f>-B1*B18+B2*EXP(-B3*B6)*B19</f>
        <v>3.0143598045371931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Tulane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</dc:creator>
  <cp:lastModifiedBy>wreese</cp:lastModifiedBy>
  <dcterms:created xsi:type="dcterms:W3CDTF">2006-04-06T04:06:51Z</dcterms:created>
  <dcterms:modified xsi:type="dcterms:W3CDTF">2017-04-13T21:26:09Z</dcterms:modified>
</cp:coreProperties>
</file>