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Corp. Risk Mgmt\First Weekend Materials\"/>
    </mc:Choice>
  </mc:AlternateContent>
  <bookViews>
    <workbookView xWindow="-15" yWindow="-15" windowWidth="15480" windowHeight="1164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0" i="1" l="1"/>
  <c r="E20" i="1"/>
  <c r="F20" i="1"/>
  <c r="C20" i="1"/>
  <c r="G21" i="1"/>
  <c r="F16" i="1"/>
  <c r="E16" i="1"/>
  <c r="E23" i="1" s="1"/>
  <c r="D16" i="1"/>
  <c r="C16" i="1"/>
  <c r="F19" i="1"/>
  <c r="F23" i="1"/>
  <c r="E19" i="1"/>
  <c r="D19" i="1"/>
  <c r="C19" i="1"/>
  <c r="G18" i="1"/>
  <c r="C8" i="1"/>
  <c r="C10" i="1" s="1"/>
  <c r="D8" i="1"/>
  <c r="D10" i="1"/>
  <c r="E8" i="1"/>
  <c r="E10" i="1" s="1"/>
  <c r="E25" i="1" s="1"/>
  <c r="F8" i="1"/>
  <c r="F10" i="1"/>
  <c r="G5" i="1"/>
  <c r="G20" i="1" l="1"/>
  <c r="F25" i="1"/>
  <c r="C23" i="1"/>
  <c r="C25" i="1" s="1"/>
  <c r="G10" i="1"/>
  <c r="G16" i="1"/>
  <c r="G8" i="1"/>
  <c r="G19" i="1"/>
  <c r="D23" i="1"/>
  <c r="D25" i="1" s="1"/>
  <c r="G23" i="1" l="1"/>
  <c r="G25" i="1" s="1"/>
</calcChain>
</file>

<file path=xl/sharedStrings.xml><?xml version="1.0" encoding="utf-8"?>
<sst xmlns="http://schemas.openxmlformats.org/spreadsheetml/2006/main" count="22" uniqueCount="22">
  <si>
    <t>Prev Qtr/  Now</t>
  </si>
  <si>
    <t>REVENUES</t>
  </si>
  <si>
    <t>4Qtr</t>
  </si>
  <si>
    <t>1Qtr</t>
  </si>
  <si>
    <t>2Qtr</t>
  </si>
  <si>
    <t>3Qtr</t>
  </si>
  <si>
    <t>Total</t>
  </si>
  <si>
    <t>U.S. Revenue (in Dollars)</t>
  </si>
  <si>
    <t>European Revenue (in Euros)</t>
  </si>
  <si>
    <t>European Revenue (in Dollars)</t>
  </si>
  <si>
    <t>Total Revenue (in Dollars)</t>
  </si>
  <si>
    <t>EXPENSES</t>
  </si>
  <si>
    <t>Aluminum Purchases (Tons, prior quarter)</t>
  </si>
  <si>
    <t xml:space="preserve">        Internal Benchmark for Aluminum Price ($)</t>
  </si>
  <si>
    <t>Aluminum Expense</t>
  </si>
  <si>
    <t>General Expenses</t>
  </si>
  <si>
    <t>Transaction Expenses (Gain/Loss from A/R collection)</t>
  </si>
  <si>
    <t>Interest Expenses</t>
  </si>
  <si>
    <t>Depreciation</t>
  </si>
  <si>
    <t>Total Expenses (in Dollars)</t>
  </si>
  <si>
    <t>Pre-tax Earnings</t>
  </si>
  <si>
    <t xml:space="preserve">        Internal Benchmark for Exchange Rate (euro/$)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</si>
</sst>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0"/>
  </numFmts>
  <fonts count="3" x14ac:knownFonts="1">
    <font>
      <sz val="10"/>
      <name val="Verdana"/>
    </font>
    <font>
      <sz val="8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50" zoomScaleNormal="100" workbookViewId="0"/>
  </sheetViews>
  <sheetFormatPr defaultColWidth="11" defaultRowHeight="15" x14ac:dyDescent="0.2"/>
  <cols>
    <col min="1" max="1" width="57" style="4" bestFit="1" customWidth="1"/>
    <col min="2" max="2" width="8.625" style="4" bestFit="1" customWidth="1"/>
    <col min="3" max="7" width="10.25" style="4" bestFit="1" customWidth="1"/>
    <col min="8" max="16384" width="11" style="4"/>
  </cols>
  <sheetData>
    <row r="1" spans="1:7" s="1" customFormat="1" ht="45" x14ac:dyDescent="0.2">
      <c r="B1" s="2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C2" s="5"/>
      <c r="D2" s="5"/>
      <c r="E2" s="5"/>
      <c r="F2" s="5"/>
    </row>
    <row r="3" spans="1:7" x14ac:dyDescent="0.2">
      <c r="A3" s="6" t="s">
        <v>1</v>
      </c>
      <c r="E3" s="7"/>
      <c r="F3" s="7"/>
    </row>
    <row r="4" spans="1:7" x14ac:dyDescent="0.2">
      <c r="C4" s="7"/>
      <c r="D4" s="7"/>
      <c r="E4" s="7"/>
      <c r="F4" s="7"/>
    </row>
    <row r="5" spans="1:7" x14ac:dyDescent="0.2">
      <c r="A5" s="4" t="s">
        <v>7</v>
      </c>
      <c r="C5" s="7">
        <v>169590</v>
      </c>
      <c r="D5" s="7">
        <v>146706</v>
      </c>
      <c r="E5" s="7">
        <v>157849</v>
      </c>
      <c r="F5" s="7">
        <v>153468</v>
      </c>
      <c r="G5" s="7">
        <f>SUM(C5:F5)</f>
        <v>627613</v>
      </c>
    </row>
    <row r="6" spans="1:7" x14ac:dyDescent="0.2">
      <c r="A6" s="4" t="s">
        <v>8</v>
      </c>
      <c r="B6" s="7">
        <v>15000</v>
      </c>
      <c r="C6" s="7">
        <v>14970</v>
      </c>
      <c r="D6" s="7">
        <v>14980</v>
      </c>
      <c r="E6" s="7">
        <v>15050</v>
      </c>
      <c r="F6" s="7">
        <v>15100</v>
      </c>
    </row>
    <row r="7" spans="1:7" x14ac:dyDescent="0.2">
      <c r="A7" s="4" t="s">
        <v>21</v>
      </c>
      <c r="B7" s="5">
        <v>0.80110000000000003</v>
      </c>
      <c r="C7" s="8">
        <v>0.86680000000000001</v>
      </c>
      <c r="D7" s="8">
        <v>0.87529999999999997</v>
      </c>
      <c r="E7" s="8">
        <v>0.93</v>
      </c>
      <c r="F7" s="8">
        <v>0.96099999999999997</v>
      </c>
    </row>
    <row r="8" spans="1:7" x14ac:dyDescent="0.2">
      <c r="A8" s="4" t="s">
        <v>9</v>
      </c>
      <c r="C8" s="9">
        <f>C6/C7</f>
        <v>17270.419935394555</v>
      </c>
      <c r="D8" s="9">
        <f>D6/D7</f>
        <v>17114.132297498003</v>
      </c>
      <c r="E8" s="9">
        <f>E6/E7</f>
        <v>16182.79569892473</v>
      </c>
      <c r="F8" s="9">
        <f>F6/F7</f>
        <v>15712.79916753382</v>
      </c>
      <c r="G8" s="7">
        <f>SUM(C8:F8)</f>
        <v>66280.147099351103</v>
      </c>
    </row>
    <row r="9" spans="1:7" x14ac:dyDescent="0.2">
      <c r="C9" s="7"/>
      <c r="D9" s="7"/>
      <c r="E9" s="7"/>
      <c r="F9" s="7"/>
    </row>
    <row r="10" spans="1:7" x14ac:dyDescent="0.2">
      <c r="A10" s="4" t="s">
        <v>10</v>
      </c>
      <c r="C10" s="7">
        <f>C8+C5</f>
        <v>186860.41993539454</v>
      </c>
      <c r="D10" s="7">
        <f>D8+D5</f>
        <v>163820.132297498</v>
      </c>
      <c r="E10" s="7">
        <f>E8+E5</f>
        <v>174031.79569892472</v>
      </c>
      <c r="F10" s="7">
        <f>F8+F5</f>
        <v>169180.79916753381</v>
      </c>
      <c r="G10" s="7">
        <f>SUM(C10:F10)</f>
        <v>693893.14709935104</v>
      </c>
    </row>
    <row r="11" spans="1:7" x14ac:dyDescent="0.2">
      <c r="C11" s="7"/>
      <c r="D11" s="7"/>
      <c r="E11" s="7"/>
      <c r="F11" s="7"/>
    </row>
    <row r="12" spans="1:7" x14ac:dyDescent="0.2">
      <c r="A12" s="6" t="s">
        <v>11</v>
      </c>
      <c r="C12" s="7"/>
      <c r="D12" s="7"/>
      <c r="E12" s="7"/>
      <c r="F12" s="7"/>
    </row>
    <row r="13" spans="1:7" x14ac:dyDescent="0.2">
      <c r="C13" s="7"/>
      <c r="D13" s="7"/>
      <c r="E13" s="7"/>
      <c r="F13" s="7"/>
    </row>
    <row r="14" spans="1:7" x14ac:dyDescent="0.2">
      <c r="A14" s="4" t="s">
        <v>12</v>
      </c>
      <c r="B14" s="7">
        <v>15000</v>
      </c>
      <c r="C14" s="7">
        <v>15800</v>
      </c>
      <c r="D14" s="7">
        <v>15810</v>
      </c>
      <c r="E14" s="7">
        <v>15850</v>
      </c>
      <c r="F14" s="7">
        <v>15780</v>
      </c>
    </row>
    <row r="15" spans="1:7" x14ac:dyDescent="0.2">
      <c r="A15" s="4" t="s">
        <v>13</v>
      </c>
      <c r="C15" s="9">
        <v>1395</v>
      </c>
      <c r="D15" s="9">
        <v>1395</v>
      </c>
      <c r="E15" s="9">
        <v>1395</v>
      </c>
      <c r="F15" s="9">
        <v>1395</v>
      </c>
    </row>
    <row r="16" spans="1:7" x14ac:dyDescent="0.2">
      <c r="A16" s="4" t="s">
        <v>14</v>
      </c>
      <c r="C16" s="9">
        <f>C14*C15/1000*-1</f>
        <v>-22041</v>
      </c>
      <c r="D16" s="9">
        <f>D14*D15/1000*-1</f>
        <v>-22054.95</v>
      </c>
      <c r="E16" s="9">
        <f>E14*E15/1000*-1</f>
        <v>-22110.75</v>
      </c>
      <c r="F16" s="9">
        <f>F14*F15/1000*-1</f>
        <v>-22013.1</v>
      </c>
      <c r="G16" s="7">
        <f>SUM(C16:F16)</f>
        <v>-88219.799999999988</v>
      </c>
    </row>
    <row r="17" spans="1:7" x14ac:dyDescent="0.2">
      <c r="C17" s="7"/>
      <c r="D17" s="7"/>
      <c r="E17" s="7"/>
      <c r="F17" s="7"/>
    </row>
    <row r="18" spans="1:7" x14ac:dyDescent="0.2">
      <c r="A18" s="4" t="s">
        <v>15</v>
      </c>
      <c r="C18" s="7">
        <v>-100940</v>
      </c>
      <c r="D18" s="7">
        <v>-101036</v>
      </c>
      <c r="E18" s="7">
        <v>-101411</v>
      </c>
      <c r="F18" s="7">
        <v>-100754</v>
      </c>
      <c r="G18" s="7">
        <f>SUM(C18:F18)</f>
        <v>-404141</v>
      </c>
    </row>
    <row r="19" spans="1:7" x14ac:dyDescent="0.2">
      <c r="A19" s="4" t="s">
        <v>16</v>
      </c>
      <c r="C19" s="9">
        <f>B6*(1/C7-1/B7)</f>
        <v>-1419.224155157679</v>
      </c>
      <c r="D19" s="9">
        <f>C6*(1/D7-1/C7)</f>
        <v>-167.71229230075744</v>
      </c>
      <c r="E19" s="9">
        <f>D6*(1/E7-1/D7)</f>
        <v>-1006.6054157775719</v>
      </c>
      <c r="F19" s="9">
        <f>E6*(1/F7-1/E7)</f>
        <v>-522.02566770724661</v>
      </c>
      <c r="G19" s="7">
        <f>SUM(C19:F19)</f>
        <v>-3115.567530943255</v>
      </c>
    </row>
    <row r="20" spans="1:7" x14ac:dyDescent="0.2">
      <c r="A20" s="4" t="s">
        <v>17</v>
      </c>
      <c r="B20" s="10"/>
      <c r="C20" s="9">
        <f>-80000*0.1201/4</f>
        <v>-2402</v>
      </c>
      <c r="D20" s="9">
        <f t="shared" ref="D20:F20" si="0">-80000*0.1201/4</f>
        <v>-2402</v>
      </c>
      <c r="E20" s="9">
        <f t="shared" si="0"/>
        <v>-2402</v>
      </c>
      <c r="F20" s="9">
        <f t="shared" si="0"/>
        <v>-2402</v>
      </c>
      <c r="G20" s="7">
        <f>SUM(C20:F20)</f>
        <v>-9608</v>
      </c>
    </row>
    <row r="21" spans="1:7" x14ac:dyDescent="0.2">
      <c r="A21" s="4" t="s">
        <v>18</v>
      </c>
      <c r="C21" s="7">
        <v>-5022</v>
      </c>
      <c r="D21" s="7">
        <v>-5022</v>
      </c>
      <c r="E21" s="7">
        <v>-5022</v>
      </c>
      <c r="F21" s="7">
        <v>-5022</v>
      </c>
      <c r="G21" s="7">
        <f>SUM(C21:F21)</f>
        <v>-20088</v>
      </c>
    </row>
    <row r="22" spans="1:7" x14ac:dyDescent="0.2">
      <c r="C22" s="7"/>
      <c r="D22" s="7"/>
      <c r="E22" s="7"/>
      <c r="F22" s="7"/>
    </row>
    <row r="23" spans="1:7" x14ac:dyDescent="0.2">
      <c r="A23" s="4" t="s">
        <v>19</v>
      </c>
      <c r="C23" s="7">
        <f>SUM(C16:C21)</f>
        <v>-131824.22415515769</v>
      </c>
      <c r="D23" s="7">
        <f>SUM(D16:D21)</f>
        <v>-130682.66229230075</v>
      </c>
      <c r="E23" s="7">
        <f>SUM(E16:E21)</f>
        <v>-131952.35541577757</v>
      </c>
      <c r="F23" s="7">
        <f>SUM(F16:F21)</f>
        <v>-130713.12566770725</v>
      </c>
      <c r="G23" s="7">
        <f>SUM(C23:F23)</f>
        <v>-525172.36753094324</v>
      </c>
    </row>
    <row r="24" spans="1:7" x14ac:dyDescent="0.2">
      <c r="C24" s="11"/>
      <c r="D24" s="11"/>
      <c r="E24" s="11"/>
      <c r="F24" s="11"/>
      <c r="G24" s="12"/>
    </row>
    <row r="25" spans="1:7" ht="15.75" thickBot="1" x14ac:dyDescent="0.25">
      <c r="A25" s="4" t="s">
        <v>20</v>
      </c>
      <c r="C25" s="13">
        <f>C10+C23</f>
        <v>55036.195780236856</v>
      </c>
      <c r="D25" s="13">
        <f>D10+D23</f>
        <v>33137.470005197247</v>
      </c>
      <c r="E25" s="13">
        <f>E10+E23</f>
        <v>42079.440283147153</v>
      </c>
      <c r="F25" s="13">
        <f>F10+F23</f>
        <v>38467.67349982656</v>
      </c>
      <c r="G25" s="13">
        <f>G10+G23</f>
        <v>168720.7795684078</v>
      </c>
    </row>
    <row r="26" spans="1:7" ht="15.75" thickTop="1" x14ac:dyDescent="0.2">
      <c r="C26" s="7"/>
      <c r="D26" s="7"/>
      <c r="E26" s="7"/>
      <c r="F26" s="7"/>
    </row>
    <row r="27" spans="1:7" x14ac:dyDescent="0.2">
      <c r="C27" s="7"/>
      <c r="D27" s="7"/>
      <c r="E27" s="7"/>
      <c r="F27" s="7"/>
    </row>
  </sheetData>
  <phoneticPr fontId="1" type="noConversion"/>
  <pageMargins left="0.31" right="0.2" top="0.57999999999999996" bottom="0.31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Yest</dc:creator>
  <cp:lastModifiedBy>wreese</cp:lastModifiedBy>
  <cp:lastPrinted>2009-02-13T14:52:56Z</cp:lastPrinted>
  <dcterms:created xsi:type="dcterms:W3CDTF">2009-02-13T05:05:59Z</dcterms:created>
  <dcterms:modified xsi:type="dcterms:W3CDTF">2017-04-13T20:19:10Z</dcterms:modified>
</cp:coreProperties>
</file>